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062F2834-6733-47C6-8494-6E3053E65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ДЗ 2023-2030" sheetId="1" r:id="rId1"/>
  </sheets>
  <externalReferences>
    <externalReference r:id="rId2"/>
    <externalReference r:id="rId3"/>
  </externalReferences>
  <definedNames>
    <definedName name="_xlnm._FilterDatabase" localSheetId="0" hidden="1">'ПДЗ 2023-2030'!$A$10:$BE$10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'ПДЗ 2023-2030'!$A$1:$BR$17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3" i="1" l="1"/>
  <c r="BA13" i="1"/>
  <c r="AW13" i="1"/>
  <c r="AS13" i="1"/>
  <c r="AI12" i="1"/>
  <c r="AI11" i="1"/>
  <c r="AV12" i="1"/>
  <c r="AW12" i="1" s="1"/>
  <c r="AV11" i="1"/>
  <c r="AW11" i="1" s="1"/>
  <c r="AR12" i="1"/>
  <c r="AS12" i="1" s="1"/>
  <c r="AR11" i="1"/>
  <c r="AS11" i="1" s="1"/>
  <c r="AF12" i="1"/>
  <c r="AG12" i="1" s="1"/>
  <c r="AF11" i="1"/>
  <c r="AG11" i="1" s="1"/>
</calcChain>
</file>

<file path=xl/sharedStrings.xml><?xml version="1.0" encoding="utf-8"?>
<sst xmlns="http://schemas.openxmlformats.org/spreadsheetml/2006/main" count="216" uniqueCount="148">
  <si>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</si>
  <si>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</si>
  <si>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</si>
  <si>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</si>
  <si>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</si>
  <si>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</si>
  <si>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</si>
  <si>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</si>
  <si>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</si>
  <si>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</si>
  <si>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</si>
  <si>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</si>
  <si>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</si>
  <si>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</si>
  <si>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</si>
  <si>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</si>
  <si>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</si>
  <si>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</si>
  <si>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</si>
  <si>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</si>
  <si>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</si>
  <si>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</si>
  <si>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</si>
  <si>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</si>
  <si>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</si>
  <si>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</si>
  <si>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</si>
  <si>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</si>
  <si>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</si>
  <si>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</si>
  <si>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</si>
  <si>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</si>
  <si>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</si>
  <si>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</si>
  <si>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</si>
  <si>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</si>
  <si>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</si>
  <si>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</si>
  <si>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</si>
  <si>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</si>
  <si>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</si>
  <si>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</si>
  <si>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</si>
  <si>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</si>
  <si>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</si>
  <si>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</si>
  <si>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</si>
  <si>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</si>
  <si>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</si>
  <si>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</si>
  <si>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</si>
  <si>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</si>
  <si>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</si>
  <si>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</si>
  <si>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</si>
  <si>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</si>
  <si>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</si>
  <si>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</si>
  <si>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</si>
  <si>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</si>
  <si>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</si>
  <si>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</si>
  <si>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</si>
  <si>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</si>
  <si>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</si>
  <si>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</si>
  <si>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</si>
  <si>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</si>
  <si>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</si>
  <si>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</si>
  <si>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</si>
  <si>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</si>
  <si>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</si>
  <si>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</si>
  <si>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</si>
  <si>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</si>
  <si>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</si>
  <si>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</si>
  <si>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</si>
  <si>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</si>
  <si>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</si>
  <si>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</si>
  <si>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</si>
  <si>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</si>
  <si>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</si>
  <si>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</si>
  <si>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</si>
  <si>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</si>
  <si>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1 Т</t>
  </si>
  <si>
    <t>описание</t>
  </si>
  <si>
    <t xml:space="preserve">Основание проведения закупок 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</si>
  <si>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</si>
  <si>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</si>
  <si>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091240012920</t>
  </si>
  <si>
    <t>2 Т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</si>
  <si>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</si>
  <si>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</si>
  <si>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</si>
  <si>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</si>
  <si>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</si>
  <si>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</si>
  <si>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</si>
  <si>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</si>
  <si>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</si>
  <si>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</si>
  <si>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</si>
  <si>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</si>
  <si>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Утвержден приказом директора ТОО «Тау-Кен Алтын»</t>
  </si>
  <si>
    <t>2023 год</t>
  </si>
  <si>
    <t>2024 год</t>
  </si>
  <si>
    <t>2025 год</t>
  </si>
  <si>
    <t>2026 год</t>
  </si>
  <si>
    <t>2027 год</t>
  </si>
  <si>
    <t>Общий объем</t>
  </si>
  <si>
    <t>г.Астана, Индустриальный парк, СЭЗ "Астана-Новый город", ул. А194, д. 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</si>
  <si>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</si>
  <si>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</si>
  <si>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</si>
  <si>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</si>
  <si>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</si>
  <si>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</si>
  <si>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</si>
  <si>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</si>
  <si>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</si>
  <si>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</si>
  <si>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</si>
  <si>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</si>
  <si>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</si>
  <si>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</si>
  <si>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</si>
  <si>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</si>
  <si>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</si>
  <si>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от "12" января 2023 г. № 02-02/5-п</t>
  </si>
  <si>
    <t>-</t>
  </si>
  <si>
    <t> </t>
  </si>
  <si>
    <t>Услуги по проведению аудита финансовой отчетности</t>
  </si>
  <si>
    <t>Услуга</t>
  </si>
  <si>
    <t>1 У</t>
  </si>
  <si>
    <t>2028 год</t>
  </si>
  <si>
    <t>2029 год</t>
  </si>
  <si>
    <t>услуга</t>
  </si>
  <si>
    <t>2030</t>
  </si>
  <si>
    <t>Қаржылық есептілік аудитін жүргізу жөніндегі қызметтер</t>
  </si>
  <si>
    <t>73-1-6</t>
  </si>
  <si>
    <t>с НДС</t>
  </si>
  <si>
    <t xml:space="preserve">План долгосрочных закупок товаров, работ и услуг с применением особого порядка на 2023-2030 годы по ТОО "Тау-Кен Алтын" </t>
  </si>
  <si>
    <t>с корректировкой от "23" января" 2024 года , приказ № 03-02/10; с корректировкой от 15 "января" 2025 года, приказ № 03-03/03-п, с корреткировкой от 04 июня 2025 года, приказ № 03-03/31-п.</t>
  </si>
  <si>
    <t>692010.000.00002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</si>
</sst>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mm/yyyy"/>
    <numFmt numFmtId="166" formatCode="_-* #,##0\ _₽_-;\-* #,##0\ _₽_-;_-* &quot;-&quot;??\ _₽_-;_-@_-"/>
    <numFmt numFmtId="167" formatCode="_-* #,##0.0\ _₽_-;\-* #,##0.0\ _₽_-;_-* &quot;-&quot;??\ _₽_-;_-@_-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/>
    <xf numFmtId="49" fontId="3" fillId="0" borderId="0" xfId="0" applyNumberFormat="1" applyFont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2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164" fontId="2" fillId="0" borderId="0" xfId="2" applyFo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2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164" fontId="4" fillId="0" borderId="7" xfId="2" applyFont="1" applyFill="1" applyBorder="1" applyAlignment="1">
      <alignment horizontal="center" vertical="center" wrapText="1"/>
    </xf>
    <xf numFmtId="164" fontId="2" fillId="0" borderId="6" xfId="2" applyFont="1" applyFill="1" applyBorder="1" applyAlignment="1">
      <alignment horizontal="center" vertical="center" wrapText="1"/>
    </xf>
    <xf numFmtId="166" fontId="4" fillId="0" borderId="6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horizontal="center" vertical="center" wrapText="1"/>
    </xf>
    <xf numFmtId="167" fontId="2" fillId="0" borderId="6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4" xfId="0" applyNumberFormat="1" applyFont="1" applyBorder="1" applyAlignment="1">
      <alignment horizontal="center" vertical="center" wrapText="1"/>
    </xf>
    <xf numFmtId="164" fontId="2" fillId="0" borderId="4" xfId="2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64" fontId="2" fillId="0" borderId="8" xfId="2" applyFont="1" applyFill="1" applyBorder="1" applyAlignment="1">
      <alignment horizontal="center" vertical="center" wrapText="1"/>
    </xf>
    <xf numFmtId="164" fontId="2" fillId="0" borderId="10" xfId="2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/>
    <xf numFmtId="165" fontId="2" fillId="2" borderId="6" xfId="0" applyNumberFormat="1" applyFont="1" applyFill="1" applyBorder="1" applyAlignment="1">
      <alignment horizontal="center" vertical="center" wrapText="1"/>
    </xf>
    <xf numFmtId="164" fontId="2" fillId="2" borderId="4" xfId="2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6"/>
  <sheetViews>
    <sheetView tabSelected="1" view="pageBreakPreview" zoomScale="80" zoomScaleNormal="80" zoomScaleSheetLayoutView="80" workbookViewId="0">
      <pane xSplit="10" ySplit="10" topLeftCell="K11" activePane="bottomRight" state="frozen"/>
      <selection pane="topRight" activeCell="J1" sqref="J1"/>
      <selection pane="bottomLeft" activeCell="A8" sqref="A8"/>
      <selection pane="bottomRight" activeCell="F13" sqref="F13"/>
    </sheetView>
  </sheetViews>
  <sheetFormatPr defaultColWidth="9.140625" defaultRowHeight="15" x14ac:dyDescent="0.25"/>
  <cols>
    <col min="1" max="1" width="13.5703125" style="1" customWidth="1"/>
    <col min="2" max="2" width="10.7109375" style="1" customWidth="1"/>
    <col min="3" max="3" width="9.85546875" style="1" customWidth="1"/>
    <col min="4" max="4" width="9.85546875" style="1" bestFit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0.28515625" style="1" customWidth="1"/>
    <col min="13" max="13" width="13.42578125" style="1" customWidth="1"/>
    <col min="14" max="14" width="15.42578125" style="1" customWidth="1"/>
    <col min="15" max="15" width="11.140625" style="1" customWidth="1"/>
    <col min="16" max="16" width="10.28515625" style="1" customWidth="1"/>
    <col min="17" max="17" width="11.85546875" style="1" customWidth="1"/>
    <col min="18" max="18" width="15.85546875" style="1" customWidth="1"/>
    <col min="19" max="19" width="11" style="1" customWidth="1"/>
    <col min="20" max="20" width="10" style="1" bestFit="1" customWidth="1"/>
    <col min="21" max="21" width="11.85546875" style="1" customWidth="1"/>
    <col min="22" max="22" width="13" style="1" customWidth="1"/>
    <col min="23" max="23" width="10" style="1" bestFit="1" customWidth="1"/>
    <col min="24" max="24" width="10.7109375" style="1" bestFit="1" customWidth="1"/>
    <col min="25" max="25" width="7.28515625" style="1" customWidth="1"/>
    <col min="26" max="26" width="10.7109375" style="1" customWidth="1"/>
    <col min="27" max="27" width="13.85546875" style="1" customWidth="1"/>
    <col min="28" max="28" width="12.28515625" style="1" customWidth="1"/>
    <col min="29" max="29" width="11.5703125" style="1" customWidth="1"/>
    <col min="30" max="30" width="10.85546875" style="1" bestFit="1" customWidth="1"/>
    <col min="31" max="31" width="18" style="1" bestFit="1" customWidth="1"/>
    <col min="32" max="33" width="20.7109375" style="1" customWidth="1"/>
    <col min="34" max="34" width="10.85546875" style="1" bestFit="1" customWidth="1"/>
    <col min="35" max="35" width="18" style="1" bestFit="1" customWidth="1"/>
    <col min="36" max="37" width="20.7109375" style="1" customWidth="1"/>
    <col min="38" max="38" width="10.85546875" style="1" bestFit="1" customWidth="1"/>
    <col min="39" max="39" width="18" style="1" bestFit="1" customWidth="1"/>
    <col min="40" max="41" width="20.7109375" style="1" customWidth="1"/>
    <col min="42" max="42" width="10.85546875" style="1" bestFit="1" customWidth="1"/>
    <col min="43" max="43" width="18" style="1" bestFit="1" customWidth="1"/>
    <col min="44" max="45" width="20.7109375" style="1" customWidth="1"/>
    <col min="46" max="46" width="10.85546875" style="1" bestFit="1" customWidth="1"/>
    <col min="47" max="47" width="18" style="1" bestFit="1" customWidth="1"/>
    <col min="48" max="49" width="20.7109375" style="1" customWidth="1"/>
    <col min="50" max="50" width="10.85546875" style="1" bestFit="1" customWidth="1"/>
    <col min="51" max="51" width="18" style="1" bestFit="1" customWidth="1"/>
    <col min="52" max="53" width="20.7109375" style="1" customWidth="1"/>
    <col min="54" max="54" width="10.85546875" style="1" bestFit="1" customWidth="1"/>
    <col min="55" max="55" width="18" style="1" bestFit="1" customWidth="1"/>
    <col min="56" max="57" width="20.7109375" style="1" customWidth="1"/>
    <col min="58" max="58" width="10.85546875" style="1" bestFit="1" customWidth="1"/>
    <col min="59" max="59" width="18" style="1" bestFit="1" customWidth="1"/>
    <col min="60" max="61" width="20.7109375" style="1" customWidth="1"/>
    <col min="62" max="62" width="13" style="1" bestFit="1" customWidth="1"/>
    <col min="63" max="63" width="22.42578125" style="1" bestFit="1" customWidth="1"/>
    <col min="64" max="64" width="22.85546875" style="1" bestFit="1" customWidth="1"/>
    <col min="65" max="65" width="13.85546875" style="1" customWidth="1"/>
    <col min="66" max="67" width="11.28515625" style="1" customWidth="1"/>
    <col min="68" max="68" width="11.7109375" style="1" customWidth="1"/>
    <col min="69" max="69" width="14.5703125" style="1" customWidth="1"/>
    <col min="70" max="70" width="14.28515625" style="1" customWidth="1"/>
    <col min="71" max="16384" width="9.140625" style="12"/>
  </cols>
  <sheetData>
    <row r="1" spans="1:70" x14ac:dyDescent="0.25">
      <c r="A1" s="67" t="s">
        <v>107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</row>
    <row r="2" spans="1:70" x14ac:dyDescent="0.25">
      <c r="A2" s="65" t="s">
        <v>132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x14ac:dyDescent="0.25">
      <c r="A3" s="70" t="s">
        <v>146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</row>
    <row r="4" spans="1:70" x14ac:dyDescent="0.25">
      <c r="A4" s="66" t="s">
        <v>145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</row>
    <row r="5" spans="1:70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0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1"/>
      <c r="BK6" s="41"/>
      <c r="BL6" s="41"/>
    </row>
    <row r="7" spans="1:70" ht="78.75" customHeight="1" x14ac:dyDescent="0.25">
      <c r="A7" s="68" t="s">
        <v>91</v>
      </c>
      <c r="B7" s="68" t="s">
        <v>0</v>
      </c>
      <c r="C7" s="68" t="s">
        <v>1</v>
      </c>
      <c r="D7" s="68" t="s">
        <v>86</v>
      </c>
      <c r="E7" s="68" t="s">
        <v>2</v>
      </c>
      <c r="F7" s="68" t="s">
        <v>3</v>
      </c>
      <c r="G7" s="68" t="s">
        <v>4</v>
      </c>
      <c r="H7" s="68" t="s">
        <v>5</v>
      </c>
      <c r="I7" s="68" t="s">
        <v>6</v>
      </c>
      <c r="J7" s="64" t="s">
        <v>90</v>
      </c>
      <c r="K7" s="64" t="s">
        <v>7</v>
      </c>
      <c r="L7" s="64" t="s">
        <v>8</v>
      </c>
      <c r="M7" s="64" t="s">
        <v>9</v>
      </c>
      <c r="N7" s="64" t="s">
        <v>10</v>
      </c>
      <c r="O7" s="64" t="s">
        <v>11</v>
      </c>
      <c r="P7" s="64" t="s">
        <v>12</v>
      </c>
      <c r="Q7" s="64" t="s">
        <v>13</v>
      </c>
      <c r="R7" s="64" t="s">
        <v>14</v>
      </c>
      <c r="S7" s="64" t="s">
        <v>15</v>
      </c>
      <c r="T7" s="64" t="s">
        <v>92</v>
      </c>
      <c r="U7" s="64"/>
      <c r="V7" s="64"/>
      <c r="W7" s="64"/>
      <c r="X7" s="64"/>
      <c r="Y7" s="64" t="s">
        <v>16</v>
      </c>
      <c r="Z7" s="64"/>
      <c r="AA7" s="64"/>
      <c r="AB7" s="64" t="s">
        <v>85</v>
      </c>
      <c r="AC7" s="64" t="s">
        <v>17</v>
      </c>
      <c r="AD7" s="64" t="s">
        <v>108</v>
      </c>
      <c r="AE7" s="64"/>
      <c r="AF7" s="64"/>
      <c r="AG7" s="64"/>
      <c r="AH7" s="64" t="s">
        <v>109</v>
      </c>
      <c r="AI7" s="64"/>
      <c r="AJ7" s="64"/>
      <c r="AK7" s="64"/>
      <c r="AL7" s="64" t="s">
        <v>110</v>
      </c>
      <c r="AM7" s="64"/>
      <c r="AN7" s="64"/>
      <c r="AO7" s="64"/>
      <c r="AP7" s="64" t="s">
        <v>111</v>
      </c>
      <c r="AQ7" s="64"/>
      <c r="AR7" s="64"/>
      <c r="AS7" s="64"/>
      <c r="AT7" s="64" t="s">
        <v>112</v>
      </c>
      <c r="AU7" s="64"/>
      <c r="AV7" s="64"/>
      <c r="AW7" s="64"/>
      <c r="AX7" s="64" t="s">
        <v>138</v>
      </c>
      <c r="AY7" s="64"/>
      <c r="AZ7" s="64"/>
      <c r="BA7" s="64"/>
      <c r="BB7" s="62" t="s">
        <v>139</v>
      </c>
      <c r="BC7" s="63"/>
      <c r="BD7" s="63"/>
      <c r="BE7" s="63"/>
      <c r="BF7" s="62" t="s">
        <v>141</v>
      </c>
      <c r="BG7" s="63"/>
      <c r="BH7" s="63"/>
      <c r="BI7" s="63"/>
      <c r="BJ7" s="61" t="s">
        <v>113</v>
      </c>
      <c r="BK7" s="61"/>
      <c r="BL7" s="61"/>
      <c r="BM7" s="61" t="s">
        <v>18</v>
      </c>
      <c r="BN7" s="61" t="s">
        <v>19</v>
      </c>
      <c r="BO7" s="61"/>
      <c r="BP7" s="61" t="s">
        <v>20</v>
      </c>
      <c r="BQ7" s="61"/>
      <c r="BR7" s="61"/>
    </row>
    <row r="8" spans="1:70" ht="50.25" customHeight="1" x14ac:dyDescent="0.25">
      <c r="A8" s="68"/>
      <c r="B8" s="68"/>
      <c r="C8" s="68"/>
      <c r="D8" s="69"/>
      <c r="E8" s="68"/>
      <c r="F8" s="68"/>
      <c r="G8" s="68"/>
      <c r="H8" s="68"/>
      <c r="I8" s="68"/>
      <c r="J8" s="64"/>
      <c r="K8" s="64"/>
      <c r="L8" s="64"/>
      <c r="M8" s="64"/>
      <c r="N8" s="64"/>
      <c r="O8" s="64"/>
      <c r="P8" s="64"/>
      <c r="Q8" s="64"/>
      <c r="R8" s="64"/>
      <c r="S8" s="64"/>
      <c r="T8" s="64" t="s">
        <v>21</v>
      </c>
      <c r="U8" s="64"/>
      <c r="V8" s="13" t="s">
        <v>22</v>
      </c>
      <c r="W8" s="64" t="s">
        <v>23</v>
      </c>
      <c r="X8" s="64"/>
      <c r="Y8" s="64"/>
      <c r="Z8" s="64"/>
      <c r="AA8" s="64"/>
      <c r="AB8" s="64"/>
      <c r="AC8" s="64"/>
      <c r="AD8" s="64" t="s">
        <v>24</v>
      </c>
      <c r="AE8" s="64" t="s">
        <v>25</v>
      </c>
      <c r="AF8" s="64" t="s">
        <v>26</v>
      </c>
      <c r="AG8" s="64" t="s">
        <v>27</v>
      </c>
      <c r="AH8" s="64" t="s">
        <v>24</v>
      </c>
      <c r="AI8" s="64" t="s">
        <v>25</v>
      </c>
      <c r="AJ8" s="64" t="s">
        <v>26</v>
      </c>
      <c r="AK8" s="64" t="s">
        <v>27</v>
      </c>
      <c r="AL8" s="64" t="s">
        <v>24</v>
      </c>
      <c r="AM8" s="64" t="s">
        <v>25</v>
      </c>
      <c r="AN8" s="64" t="s">
        <v>26</v>
      </c>
      <c r="AO8" s="64" t="s">
        <v>27</v>
      </c>
      <c r="AP8" s="64" t="s">
        <v>24</v>
      </c>
      <c r="AQ8" s="64" t="s">
        <v>25</v>
      </c>
      <c r="AR8" s="64" t="s">
        <v>26</v>
      </c>
      <c r="AS8" s="64" t="s">
        <v>27</v>
      </c>
      <c r="AT8" s="64" t="s">
        <v>24</v>
      </c>
      <c r="AU8" s="64" t="s">
        <v>25</v>
      </c>
      <c r="AV8" s="64" t="s">
        <v>26</v>
      </c>
      <c r="AW8" s="64" t="s">
        <v>27</v>
      </c>
      <c r="AX8" s="64" t="s">
        <v>24</v>
      </c>
      <c r="AY8" s="64" t="s">
        <v>25</v>
      </c>
      <c r="AZ8" s="64" t="s">
        <v>26</v>
      </c>
      <c r="BA8" s="64" t="s">
        <v>27</v>
      </c>
      <c r="BB8" s="64" t="s">
        <v>24</v>
      </c>
      <c r="BC8" s="64" t="s">
        <v>25</v>
      </c>
      <c r="BD8" s="64" t="s">
        <v>26</v>
      </c>
      <c r="BE8" s="64" t="s">
        <v>27</v>
      </c>
      <c r="BF8" s="64" t="s">
        <v>24</v>
      </c>
      <c r="BG8" s="64" t="s">
        <v>25</v>
      </c>
      <c r="BH8" s="64" t="s">
        <v>26</v>
      </c>
      <c r="BI8" s="62" t="s">
        <v>27</v>
      </c>
      <c r="BJ8" s="61" t="s">
        <v>24</v>
      </c>
      <c r="BK8" s="61" t="s">
        <v>26</v>
      </c>
      <c r="BL8" s="61" t="s">
        <v>27</v>
      </c>
      <c r="BM8" s="61"/>
      <c r="BN8" s="61" t="s">
        <v>28</v>
      </c>
      <c r="BO8" s="61" t="s">
        <v>29</v>
      </c>
      <c r="BP8" s="61" t="s">
        <v>30</v>
      </c>
      <c r="BQ8" s="61"/>
      <c r="BR8" s="61"/>
    </row>
    <row r="9" spans="1:70" ht="89.25" customHeight="1" x14ac:dyDescent="0.25">
      <c r="A9" s="68"/>
      <c r="B9" s="68"/>
      <c r="C9" s="68"/>
      <c r="D9" s="69"/>
      <c r="E9" s="68"/>
      <c r="F9" s="68"/>
      <c r="G9" s="68"/>
      <c r="H9" s="68"/>
      <c r="I9" s="68"/>
      <c r="J9" s="64"/>
      <c r="K9" s="64"/>
      <c r="L9" s="64"/>
      <c r="M9" s="64"/>
      <c r="N9" s="64"/>
      <c r="O9" s="64"/>
      <c r="P9" s="64"/>
      <c r="Q9" s="64"/>
      <c r="R9" s="64"/>
      <c r="S9" s="64"/>
      <c r="T9" s="11" t="s">
        <v>31</v>
      </c>
      <c r="U9" s="11" t="s">
        <v>32</v>
      </c>
      <c r="V9" s="11" t="s">
        <v>33</v>
      </c>
      <c r="W9" s="11" t="s">
        <v>34</v>
      </c>
      <c r="X9" s="11" t="s">
        <v>33</v>
      </c>
      <c r="Y9" s="11" t="s">
        <v>35</v>
      </c>
      <c r="Z9" s="11" t="s">
        <v>36</v>
      </c>
      <c r="AA9" s="11" t="s">
        <v>37</v>
      </c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2"/>
      <c r="BJ9" s="61"/>
      <c r="BK9" s="61"/>
      <c r="BL9" s="61"/>
      <c r="BM9" s="61"/>
      <c r="BN9" s="61"/>
      <c r="BO9" s="61"/>
      <c r="BP9" s="36" t="s">
        <v>38</v>
      </c>
      <c r="BQ9" s="36" t="s">
        <v>39</v>
      </c>
      <c r="BR9" s="36" t="s">
        <v>40</v>
      </c>
    </row>
    <row r="10" spans="1:70" x14ac:dyDescent="0.25">
      <c r="A10" s="13" t="s">
        <v>41</v>
      </c>
      <c r="B10" s="13" t="s">
        <v>42</v>
      </c>
      <c r="C10" s="13" t="s">
        <v>43</v>
      </c>
      <c r="D10" s="13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58</v>
      </c>
      <c r="S10" s="13" t="s">
        <v>59</v>
      </c>
      <c r="T10" s="13" t="s">
        <v>60</v>
      </c>
      <c r="U10" s="13" t="s">
        <v>61</v>
      </c>
      <c r="V10" s="13" t="s">
        <v>62</v>
      </c>
      <c r="W10" s="13" t="s">
        <v>63</v>
      </c>
      <c r="X10" s="13" t="s">
        <v>64</v>
      </c>
      <c r="Y10" s="13" t="s">
        <v>65</v>
      </c>
      <c r="Z10" s="13" t="s">
        <v>66</v>
      </c>
      <c r="AA10" s="13" t="s">
        <v>67</v>
      </c>
      <c r="AB10" s="13" t="s">
        <v>68</v>
      </c>
      <c r="AC10" s="13" t="s">
        <v>69</v>
      </c>
      <c r="AD10" s="13" t="s">
        <v>70</v>
      </c>
      <c r="AE10" s="13" t="s">
        <v>71</v>
      </c>
      <c r="AF10" s="13" t="s">
        <v>72</v>
      </c>
      <c r="AG10" s="13" t="s">
        <v>73</v>
      </c>
      <c r="AH10" s="13" t="s">
        <v>74</v>
      </c>
      <c r="AI10" s="13" t="s">
        <v>75</v>
      </c>
      <c r="AJ10" s="13" t="s">
        <v>76</v>
      </c>
      <c r="AK10" s="13" t="s">
        <v>77</v>
      </c>
      <c r="AL10" s="13" t="s">
        <v>78</v>
      </c>
      <c r="AM10" s="13" t="s">
        <v>79</v>
      </c>
      <c r="AN10" s="13" t="s">
        <v>80</v>
      </c>
      <c r="AO10" s="13" t="s">
        <v>81</v>
      </c>
      <c r="AP10" s="13" t="s">
        <v>115</v>
      </c>
      <c r="AQ10" s="13" t="s">
        <v>116</v>
      </c>
      <c r="AR10" s="13" t="s">
        <v>117</v>
      </c>
      <c r="AS10" s="13" t="s">
        <v>118</v>
      </c>
      <c r="AT10" s="13" t="s">
        <v>119</v>
      </c>
      <c r="AU10" s="13" t="s">
        <v>120</v>
      </c>
      <c r="AV10" s="13" t="s">
        <v>121</v>
      </c>
      <c r="AW10" s="13" t="s">
        <v>122</v>
      </c>
      <c r="AX10" s="21" t="s">
        <v>119</v>
      </c>
      <c r="AY10" s="21" t="s">
        <v>120</v>
      </c>
      <c r="AZ10" s="21" t="s">
        <v>121</v>
      </c>
      <c r="BA10" s="21" t="s">
        <v>122</v>
      </c>
      <c r="BB10" s="21" t="s">
        <v>119</v>
      </c>
      <c r="BC10" s="21" t="s">
        <v>120</v>
      </c>
      <c r="BD10" s="21" t="s">
        <v>121</v>
      </c>
      <c r="BE10" s="21" t="s">
        <v>122</v>
      </c>
      <c r="BF10" s="21" t="s">
        <v>119</v>
      </c>
      <c r="BG10" s="21" t="s">
        <v>120</v>
      </c>
      <c r="BH10" s="21" t="s">
        <v>121</v>
      </c>
      <c r="BI10" s="38" t="s">
        <v>122</v>
      </c>
      <c r="BJ10" s="36" t="s">
        <v>123</v>
      </c>
      <c r="BK10" s="36" t="s">
        <v>124</v>
      </c>
      <c r="BL10" s="36" t="s">
        <v>125</v>
      </c>
      <c r="BM10" s="36" t="s">
        <v>126</v>
      </c>
      <c r="BN10" s="36" t="s">
        <v>127</v>
      </c>
      <c r="BO10" s="36" t="s">
        <v>128</v>
      </c>
      <c r="BP10" s="36" t="s">
        <v>129</v>
      </c>
      <c r="BQ10" s="36" t="s">
        <v>130</v>
      </c>
      <c r="BR10" s="36" t="s">
        <v>131</v>
      </c>
    </row>
    <row r="11" spans="1:70" s="35" customFormat="1" ht="90" x14ac:dyDescent="0.25">
      <c r="A11" s="4"/>
      <c r="B11" s="4"/>
      <c r="C11" s="20"/>
      <c r="D11" s="4" t="s">
        <v>87</v>
      </c>
      <c r="E11" s="4" t="s">
        <v>88</v>
      </c>
      <c r="F11" s="15" t="s">
        <v>95</v>
      </c>
      <c r="G11" s="15" t="s">
        <v>96</v>
      </c>
      <c r="H11" s="15" t="s">
        <v>97</v>
      </c>
      <c r="I11" s="4" t="s">
        <v>83</v>
      </c>
      <c r="J11" s="4" t="s">
        <v>103</v>
      </c>
      <c r="K11" s="4" t="s">
        <v>84</v>
      </c>
      <c r="L11" s="5">
        <v>45</v>
      </c>
      <c r="M11" s="6">
        <v>710000000</v>
      </c>
      <c r="N11" s="15" t="s">
        <v>114</v>
      </c>
      <c r="O11" s="7">
        <v>44927</v>
      </c>
      <c r="P11" s="8" t="s">
        <v>82</v>
      </c>
      <c r="Q11" s="5">
        <v>710000000</v>
      </c>
      <c r="R11" s="15" t="s">
        <v>114</v>
      </c>
      <c r="S11" s="4" t="s">
        <v>104</v>
      </c>
      <c r="T11" s="4"/>
      <c r="U11" s="4"/>
      <c r="V11" s="7">
        <v>46752</v>
      </c>
      <c r="W11" s="7"/>
      <c r="X11" s="7"/>
      <c r="Y11" s="5">
        <v>90</v>
      </c>
      <c r="Z11" s="9">
        <v>0</v>
      </c>
      <c r="AA11" s="5">
        <v>10</v>
      </c>
      <c r="AB11" s="15" t="s">
        <v>105</v>
      </c>
      <c r="AC11" s="4" t="s">
        <v>106</v>
      </c>
      <c r="AD11" s="16">
        <v>3890</v>
      </c>
      <c r="AE11" s="16">
        <v>27426171.969999999</v>
      </c>
      <c r="AF11" s="10">
        <f>AD11*AE11</f>
        <v>106687808963.29999</v>
      </c>
      <c r="AG11" s="10">
        <f>AF11</f>
        <v>106687808963.29999</v>
      </c>
      <c r="AH11" s="17">
        <v>4336</v>
      </c>
      <c r="AI11" s="16">
        <f>AJ11/AH11</f>
        <v>32259845.637675952</v>
      </c>
      <c r="AJ11" s="17">
        <v>139878690684.96292</v>
      </c>
      <c r="AK11" s="17">
        <v>139878690684.96292</v>
      </c>
      <c r="AL11" s="16">
        <v>860</v>
      </c>
      <c r="AM11" s="16">
        <v>44893694.971103683</v>
      </c>
      <c r="AN11" s="18">
        <v>38608577675.14917</v>
      </c>
      <c r="AO11" s="19">
        <v>38608577675.14917</v>
      </c>
      <c r="AP11" s="16">
        <v>3890</v>
      </c>
      <c r="AQ11" s="16">
        <v>27426171.969999999</v>
      </c>
      <c r="AR11" s="10">
        <f>AP11*AQ11</f>
        <v>106687808963.29999</v>
      </c>
      <c r="AS11" s="10">
        <f>AR11</f>
        <v>106687808963.29999</v>
      </c>
      <c r="AT11" s="16">
        <v>3890</v>
      </c>
      <c r="AU11" s="16">
        <v>27426171.969999999</v>
      </c>
      <c r="AV11" s="10">
        <f>AT11*AU11</f>
        <v>106687808963.29999</v>
      </c>
      <c r="AW11" s="10">
        <f>AV11</f>
        <v>106687808963.29999</v>
      </c>
      <c r="AX11" s="16"/>
      <c r="AY11" s="16"/>
      <c r="AZ11" s="10"/>
      <c r="BA11" s="10"/>
      <c r="BB11" s="16"/>
      <c r="BC11" s="16"/>
      <c r="BD11" s="10"/>
      <c r="BE11" s="10"/>
      <c r="BF11" s="16"/>
      <c r="BG11" s="16"/>
      <c r="BH11" s="10"/>
      <c r="BI11" s="39"/>
      <c r="BJ11" s="37">
        <v>16866</v>
      </c>
      <c r="BK11" s="37">
        <v>498550695250.01202</v>
      </c>
      <c r="BL11" s="37">
        <v>498550695250.01202</v>
      </c>
      <c r="BM11" s="42" t="s">
        <v>93</v>
      </c>
      <c r="BN11" s="42"/>
      <c r="BO11" s="42"/>
      <c r="BP11" s="42" t="s">
        <v>89</v>
      </c>
      <c r="BQ11" s="42" t="s">
        <v>98</v>
      </c>
      <c r="BR11" s="42" t="s">
        <v>99</v>
      </c>
    </row>
    <row r="12" spans="1:70" ht="90" x14ac:dyDescent="0.25">
      <c r="A12" s="22"/>
      <c r="B12" s="22"/>
      <c r="C12" s="23"/>
      <c r="D12" s="22" t="s">
        <v>87</v>
      </c>
      <c r="E12" s="22" t="s">
        <v>94</v>
      </c>
      <c r="F12" s="24" t="s">
        <v>100</v>
      </c>
      <c r="G12" s="24" t="s">
        <v>101</v>
      </c>
      <c r="H12" s="24" t="s">
        <v>102</v>
      </c>
      <c r="I12" s="22" t="s">
        <v>83</v>
      </c>
      <c r="J12" s="22" t="s">
        <v>103</v>
      </c>
      <c r="K12" s="22" t="s">
        <v>84</v>
      </c>
      <c r="L12" s="25">
        <v>45</v>
      </c>
      <c r="M12" s="26">
        <v>710000000</v>
      </c>
      <c r="N12" s="24" t="s">
        <v>114</v>
      </c>
      <c r="O12" s="27">
        <v>44927</v>
      </c>
      <c r="P12" s="28" t="s">
        <v>82</v>
      </c>
      <c r="Q12" s="25">
        <v>710000000</v>
      </c>
      <c r="R12" s="24" t="s">
        <v>114</v>
      </c>
      <c r="S12" s="22" t="s">
        <v>104</v>
      </c>
      <c r="T12" s="22"/>
      <c r="U12" s="22"/>
      <c r="V12" s="27">
        <v>46752</v>
      </c>
      <c r="W12" s="27"/>
      <c r="X12" s="27"/>
      <c r="Y12" s="25">
        <v>90</v>
      </c>
      <c r="Z12" s="29">
        <v>0</v>
      </c>
      <c r="AA12" s="25">
        <v>10</v>
      </c>
      <c r="AB12" s="24" t="s">
        <v>105</v>
      </c>
      <c r="AC12" s="22" t="s">
        <v>106</v>
      </c>
      <c r="AD12" s="30">
        <v>876</v>
      </c>
      <c r="AE12" s="30">
        <v>332405.5</v>
      </c>
      <c r="AF12" s="31">
        <f>AD12*AE12</f>
        <v>291187218</v>
      </c>
      <c r="AG12" s="31">
        <f>AF12</f>
        <v>291187218</v>
      </c>
      <c r="AH12" s="32">
        <v>976</v>
      </c>
      <c r="AI12" s="30">
        <f t="shared" ref="AI12" si="0">AJ12/AH12</f>
        <v>362338.91382843739</v>
      </c>
      <c r="AJ12" s="32">
        <v>353642779.89655489</v>
      </c>
      <c r="AK12" s="32">
        <v>353642779.89655489</v>
      </c>
      <c r="AL12" s="30">
        <v>150</v>
      </c>
      <c r="AM12" s="30">
        <v>503480.69126471417</v>
      </c>
      <c r="AN12" s="33">
        <v>75522103.68970713</v>
      </c>
      <c r="AO12" s="34">
        <v>75522103.68970713</v>
      </c>
      <c r="AP12" s="30">
        <v>876</v>
      </c>
      <c r="AQ12" s="30">
        <v>332405.5</v>
      </c>
      <c r="AR12" s="31">
        <f>AP12*AQ12</f>
        <v>291187218</v>
      </c>
      <c r="AS12" s="31">
        <f>AR12</f>
        <v>291187218</v>
      </c>
      <c r="AT12" s="30">
        <v>876</v>
      </c>
      <c r="AU12" s="30">
        <v>332405.5</v>
      </c>
      <c r="AV12" s="31">
        <f>AT12*AU12</f>
        <v>291187218</v>
      </c>
      <c r="AW12" s="31">
        <f>AV12</f>
        <v>291187218</v>
      </c>
      <c r="AX12" s="30"/>
      <c r="AY12" s="30"/>
      <c r="AZ12" s="31"/>
      <c r="BA12" s="31"/>
      <c r="BB12" s="30"/>
      <c r="BC12" s="30"/>
      <c r="BD12" s="31"/>
      <c r="BE12" s="31"/>
      <c r="BF12" s="30"/>
      <c r="BG12" s="30"/>
      <c r="BH12" s="31"/>
      <c r="BI12" s="40"/>
      <c r="BJ12" s="37">
        <v>3754</v>
      </c>
      <c r="BK12" s="37">
        <v>1302726537.586262</v>
      </c>
      <c r="BL12" s="37">
        <v>1302726537.586262</v>
      </c>
      <c r="BM12" s="42" t="s">
        <v>93</v>
      </c>
      <c r="BN12" s="42"/>
      <c r="BO12" s="42"/>
      <c r="BP12" s="42" t="s">
        <v>89</v>
      </c>
      <c r="BQ12" s="42" t="s">
        <v>98</v>
      </c>
      <c r="BR12" s="42" t="s">
        <v>99</v>
      </c>
    </row>
    <row r="13" spans="1:70" s="43" customFormat="1" ht="90" x14ac:dyDescent="0.25">
      <c r="B13" s="44" t="s">
        <v>133</v>
      </c>
      <c r="C13" s="44" t="s">
        <v>134</v>
      </c>
      <c r="D13" s="45" t="s">
        <v>136</v>
      </c>
      <c r="E13" s="44" t="s">
        <v>137</v>
      </c>
      <c r="F13" s="44" t="s">
        <v>147</v>
      </c>
      <c r="G13" s="44" t="s">
        <v>135</v>
      </c>
      <c r="H13" s="44" t="s">
        <v>135</v>
      </c>
      <c r="I13" s="46" t="s">
        <v>83</v>
      </c>
      <c r="J13" s="44" t="s">
        <v>143</v>
      </c>
      <c r="K13" s="47"/>
      <c r="L13" s="44">
        <v>50</v>
      </c>
      <c r="M13" s="48">
        <v>710000000</v>
      </c>
      <c r="N13" s="44" t="s">
        <v>114</v>
      </c>
      <c r="O13" s="49">
        <v>45809</v>
      </c>
      <c r="P13" s="50" t="s">
        <v>82</v>
      </c>
      <c r="Q13" s="51">
        <v>710000000</v>
      </c>
      <c r="R13" s="52" t="s">
        <v>114</v>
      </c>
      <c r="S13" s="45"/>
      <c r="T13" s="53"/>
      <c r="U13" s="45"/>
      <c r="V13" s="59">
        <v>47848</v>
      </c>
      <c r="W13" s="44"/>
      <c r="X13" s="45"/>
      <c r="Y13" s="45">
        <v>0</v>
      </c>
      <c r="Z13" s="44">
        <v>100</v>
      </c>
      <c r="AA13" s="45">
        <v>0</v>
      </c>
      <c r="AB13" s="45" t="s">
        <v>140</v>
      </c>
      <c r="AC13" s="44" t="s">
        <v>144</v>
      </c>
      <c r="AD13" s="45"/>
      <c r="AE13" s="45"/>
      <c r="AF13" s="45"/>
      <c r="AG13" s="45"/>
      <c r="AH13" s="44"/>
      <c r="AI13" s="44"/>
      <c r="AJ13" s="44"/>
      <c r="AP13" s="45">
        <v>1</v>
      </c>
      <c r="AQ13" s="45">
        <v>11400000</v>
      </c>
      <c r="AR13" s="53">
        <v>11400000</v>
      </c>
      <c r="AS13" s="45">
        <f>AR13*1.12</f>
        <v>12768000.000000002</v>
      </c>
      <c r="AT13" s="45">
        <v>1</v>
      </c>
      <c r="AU13" s="45">
        <v>13000000</v>
      </c>
      <c r="AV13" s="45">
        <v>13000000</v>
      </c>
      <c r="AW13" s="45">
        <f>AV13*1.12</f>
        <v>14560000.000000002</v>
      </c>
      <c r="AX13" s="45">
        <v>1</v>
      </c>
      <c r="AY13" s="45">
        <v>14760000</v>
      </c>
      <c r="AZ13" s="45">
        <v>14760000</v>
      </c>
      <c r="BA13" s="45">
        <f>AZ13*1.12</f>
        <v>16531200.000000002</v>
      </c>
      <c r="BB13" s="54">
        <v>1</v>
      </c>
      <c r="BC13" s="55">
        <v>15400000</v>
      </c>
      <c r="BD13" s="55">
        <v>15400000</v>
      </c>
      <c r="BE13" s="45">
        <f>BD13*1.12</f>
        <v>17248000</v>
      </c>
      <c r="BF13" s="54">
        <v>1</v>
      </c>
      <c r="BG13" s="55">
        <v>1</v>
      </c>
      <c r="BH13" s="55">
        <v>16400000</v>
      </c>
      <c r="BI13" s="56">
        <v>16400000</v>
      </c>
      <c r="BJ13" s="57" t="s">
        <v>41</v>
      </c>
      <c r="BK13" s="60">
        <v>70960000</v>
      </c>
      <c r="BL13" s="60">
        <v>79475200</v>
      </c>
      <c r="BM13" s="46" t="s">
        <v>93</v>
      </c>
      <c r="BN13" s="58"/>
      <c r="BO13" s="58"/>
      <c r="BP13" s="57" t="s">
        <v>89</v>
      </c>
      <c r="BQ13" s="46" t="s">
        <v>142</v>
      </c>
      <c r="BR13" s="46" t="s">
        <v>135</v>
      </c>
    </row>
    <row r="16" spans="1:70" x14ac:dyDescent="0.25">
      <c r="AE16" s="14"/>
    </row>
  </sheetData>
  <autoFilter ref="A10:BE10" xr:uid="{00000000-0009-0000-0000-000000000000}"/>
  <mergeCells count="79">
    <mergeCell ref="A3:BE3"/>
    <mergeCell ref="AT7:AW7"/>
    <mergeCell ref="AT8:AT9"/>
    <mergeCell ref="AU8:AU9"/>
    <mergeCell ref="AV8:AV9"/>
    <mergeCell ref="AW8:AW9"/>
    <mergeCell ref="AP7:AS7"/>
    <mergeCell ref="AP8:AP9"/>
    <mergeCell ref="AQ8:AQ9"/>
    <mergeCell ref="AR8:AR9"/>
    <mergeCell ref="AS8:AS9"/>
    <mergeCell ref="AL7:AO7"/>
    <mergeCell ref="AL8:AL9"/>
    <mergeCell ref="AM8:AM9"/>
    <mergeCell ref="AN8:AN9"/>
    <mergeCell ref="AO8:AO9"/>
    <mergeCell ref="D7:D9"/>
    <mergeCell ref="AX8:AX9"/>
    <mergeCell ref="AY8:AY9"/>
    <mergeCell ref="AZ8:AZ9"/>
    <mergeCell ref="BB8:BB9"/>
    <mergeCell ref="AD8:AD9"/>
    <mergeCell ref="AE8:AE9"/>
    <mergeCell ref="AF8:AF9"/>
    <mergeCell ref="AG8:AG9"/>
    <mergeCell ref="S7:S9"/>
    <mergeCell ref="AH7:AK7"/>
    <mergeCell ref="AH8:AH9"/>
    <mergeCell ref="AI8:AI9"/>
    <mergeCell ref="AJ8:AJ9"/>
    <mergeCell ref="AK8:AK9"/>
    <mergeCell ref="AD7:AG7"/>
    <mergeCell ref="L7:L9"/>
    <mergeCell ref="M7:M9"/>
    <mergeCell ref="T7:X7"/>
    <mergeCell ref="Y7:AA8"/>
    <mergeCell ref="AC7:AC9"/>
    <mergeCell ref="N7:N9"/>
    <mergeCell ref="O7:O9"/>
    <mergeCell ref="P7:P9"/>
    <mergeCell ref="Q7:Q9"/>
    <mergeCell ref="R7:R9"/>
    <mergeCell ref="A2:BE2"/>
    <mergeCell ref="A4:BE4"/>
    <mergeCell ref="A1:BE1"/>
    <mergeCell ref="A7:A9"/>
    <mergeCell ref="B7:B9"/>
    <mergeCell ref="C7:C9"/>
    <mergeCell ref="E7:E9"/>
    <mergeCell ref="F7:F9"/>
    <mergeCell ref="G7:G9"/>
    <mergeCell ref="H7:H9"/>
    <mergeCell ref="I7:I9"/>
    <mergeCell ref="J7:J9"/>
    <mergeCell ref="AB7:AB9"/>
    <mergeCell ref="T8:U8"/>
    <mergeCell ref="W8:X8"/>
    <mergeCell ref="K7:K9"/>
    <mergeCell ref="AX7:BA7"/>
    <mergeCell ref="BA8:BA9"/>
    <mergeCell ref="BD8:BD9"/>
    <mergeCell ref="BE8:BE9"/>
    <mergeCell ref="BB7:BE7"/>
    <mergeCell ref="BC8:BC9"/>
    <mergeCell ref="BF7:BI7"/>
    <mergeCell ref="BF8:BF9"/>
    <mergeCell ref="BG8:BG9"/>
    <mergeCell ref="BH8:BH9"/>
    <mergeCell ref="BI8:BI9"/>
    <mergeCell ref="BJ7:BL7"/>
    <mergeCell ref="BM7:BM9"/>
    <mergeCell ref="BN7:BO7"/>
    <mergeCell ref="BP7:BR7"/>
    <mergeCell ref="BJ8:BJ9"/>
    <mergeCell ref="BK8:BK9"/>
    <mergeCell ref="BL8:BL9"/>
    <mergeCell ref="BN8:BN9"/>
    <mergeCell ref="BO8:BO9"/>
    <mergeCell ref="BP8:BR8"/>
  </mergeCells>
  <phoneticPr fontId="7" type="noConversion"/>
  <dataValidations count="15">
    <dataValidation type="list" allowBlank="1" showInputMessage="1" showErrorMessage="1" sqref="I982038:I983050 I64534:I65546 I130070:I131082 I195606:I196618 I261142:I262154 I326678:I327690 I392214:I393226 I457750:I458762 I523286:I524298 I588822:I589834 I654358:I655370 I719894:I720906 I785430:I786442 I850966:I851978 I916502:I917514" xr:uid="{00000000-0002-0000-0000-000000000000}">
      <formula1>Способы_закупок</formula1>
    </dataValidation>
    <dataValidation type="list" allowBlank="1" showInputMessage="1" showErrorMessage="1" sqref="P982038:P1048576 P64534:P130054 P130070:P195590 P195606:P261126 P261142:P326662 P326678:P392198 P392214:P457734 P457750:P523270 P523286:P588806 P588822:P654342 P654358:P719878 P719894:P785414 P785430:P850950 P850966:P916486 P916502:P982022 P14:P64518" xr:uid="{00000000-0002-0000-0000-000001000000}">
      <formula1>Классификатор_стран</formula1>
    </dataValidation>
    <dataValidation type="list" allowBlank="1" showInputMessage="1" showErrorMessage="1" sqref="K65547:K130054 K131083:K195590 K196619:K261126 K262155:K326662 K327691:K392198 K393227:K457734 K458763:K523270 K524299:K588806 K589835:K654342 K655371:K719878 K720907:K785414 K786443:K850950 K851979:K916486 K917515:K982022 K983051:K1048576 K13:K64518" xr:uid="{00000000-0002-0000-0000-000002000000}">
      <formula1>Приоритеты_закупок</formula1>
    </dataValidation>
    <dataValidation type="list" allowBlank="1" showInputMessage="1" showErrorMessage="1" sqref="J65547:J130054 J131083:J195590 J196619:J261126 J262155:J326662 J327691:J392198 J393227:J457734 J458763:J523270 J524299:J588806 J589835:J654342 J655371:J719878 J720907:J785414 J786443:J850950 J851979:J916486 J917515:J982022 J983051:J1048576 J13:J64518" xr:uid="{00000000-0002-0000-0000-000003000000}">
      <formula1>Основание_ОИ_ТКП_ВХК</formula1>
    </dataValidation>
    <dataValidation type="list" allowBlank="1" showInputMessage="1" showErrorMessage="1" sqref="I65547:I130054 I131083:I195590 I196619:I261126 I262155:I326662 I327691:I392198 I393227:I457734 I458763:I523270 I524299:I588806 I589835:I654342 I655371:I719878 I720907:I785414 I786443:I850950 I851979:I916486 I917515:I982022 I983051:I1048576 I14:I64518" xr:uid="{00000000-0002-0000-0000-000004000000}">
      <formula1>Способы_закупок_итог</formula1>
    </dataValidation>
    <dataValidation type="list" allowBlank="1" showInputMessage="1" showErrorMessage="1" sqref="AC982034:AC1048576 AC64530:AC130054 AC130066:AC195590 AC195602:AC261126 AC261138:AC326662 AC326674:AC392198 AC392210:AC457734 AC457746:AC523270 AC523282:AC588806 AC588818:AC654342 AC654354:AC719878 AC719890:AC785414 AC785426:AC850950 AC850962:AC916486 AC916498:AC982022 AC11:AC64518" xr:uid="{00000000-0002-0000-0000-000005000000}">
      <formula1>С_НДС</formula1>
    </dataValidation>
    <dataValidation type="list" allowBlank="1" showInputMessage="1" showErrorMessage="1" sqref="B982034:B983050 B64530:B65546 B130066:B131082 B195602:B196618 B261138:B262154 B326674:B327690 B392210:B393226 B457746:B458762 B523282:B524298 B588818:B589834 B654354:B655370 B719890:B720906 B785426:B786442 B850962:B851978 B916498:B917514 B11:B12" xr:uid="{00000000-0002-0000-0000-000006000000}">
      <formula1>типы_действий</formula1>
    </dataValidation>
    <dataValidation type="list" allowBlank="1" showInputMessage="1" showErrorMessage="1" sqref="AB982034:AB983050 AB64530:AB65546 AB130066:AB131082 AB195602:AB196618 AB261138:AB262154 AB326674:AB327690 AB392210:AB393226 AB457746:AB458762 AB523282:AB524298 AB588818:AB589834 AB654354:AB655370 AB719890:AB720906 AB785426:AB786442 AB850962:AB851978 AB916498:AB917514 AB11:AB12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530:M65546 M130066:M131082 M195602:M196618 M261138:M262154 M326674:M327690 M392210:M393226 M457746:M458762 M523282:M524298 M588818:M589834 M654354:M655370 M719890:M720906 M785426:M786442 M850962:M851978 M916498:M917514 M982034:M983050 Q982034:Q983050 Q64530:Q65546 Q130066:Q131082 Q195602:Q196618 Q261138:Q262154 Q326674:Q327690 Q392210:Q393226 Q457746:Q458762 Q523282:Q524298 Q588818:Q589834 Q654354:Q655370 Q719890:Q720906 Q785426:Q786442 Q850962:Q851978 Q916498:Q917514 Q11:Q13 M11:M13" xr:uid="{00000000-0002-0000-0000-000009000000}">
      <formula1>9</formula1>
    </dataValidation>
    <dataValidation type="whole" allowBlank="1" showInputMessage="1" showErrorMessage="1" sqref="L64530:L65546 L130066:L131082 L195602:L196618 L261138:L262154 L326674:L327690 L392210:L393226 L457746:L458762 L523282:L524298 L588818:L589834 L654354:L655370 L719890:L720906 L785426:L786442 L850962:L851978 L916498:L917514 L982034:L983050 Y982034:AA983050 Y64530:AA65546 Y130066:AA131082 Y195602:AA196618 Y261138:AA262154 Y326674:AA327690 Y392210:AA393226 Y457746:AA458762 Y523282:AA524298 Y588818:AA589834 Y654354:AA655370 Y719890:AA720906 Y785426:AA786442 Y850962:AA851978 Y916498:AA917514 L11:L12 Y11:AA12" xr:uid="{00000000-0002-0000-0000-00000B000000}">
      <formula1>0</formula1>
      <formula2>100</formula2>
    </dataValidation>
    <dataValidation type="custom" allowBlank="1" showInputMessage="1" showErrorMessage="1" sqref="AF982034:AF983050 AF64530:AF65546 AF130066:AF131082 AF195602:AF196618 AF261138:AF262154 AF326674:AF327690 AF392210:AF393226 AF457746:AF458762 AF523282:AF524298 AF588818:AF589834 AF654354:AF655370 AF719890:AF720906 AF785426:AF786442 AF850962:AF851978 AF916498:AF917514 AJ11:AJ12 AF11:AF12 AR11:AR12 AV11:AV12 AN11:AN12 AZ11:AZ12 BD11:BD12 BH11:BH12" xr:uid="{00000000-0002-0000-0000-00000C000000}">
      <formula1>AD11*AE11</formula1>
    </dataValidation>
    <dataValidation type="list" allowBlank="1" showInputMessage="1" showErrorMessage="1" sqref="U982034:U983050 U64530:U65546 U130066:U131082 U195602:U196618 U261138:U262154 U326674:U327690 U392210:U393226 U457746:U458762 U523282:U524298 U588818:U589834 U654354:U655370 U719890:U720906 U785426:U786442 U850962:U851978 U916498:U917514 U11:U12" xr:uid="{00000000-0002-0000-0000-00000D000000}">
      <formula1>Тип_дней</formula1>
    </dataValidation>
    <dataValidation type="list" allowBlank="1" showInputMessage="1" showErrorMessage="1" sqref="S982034:S983050 S64530:S65546 S130066:S131082 S195602:S196618 S261138:S262154 S326674:S327690 S392210:S393226 S457746:S458762 S523282:S524298 S588818:S589834 S654354:S655370 S719890:S720906 S785426:S786442 S850962:S851978 S916498:S917514 S11:S12" xr:uid="{00000000-0002-0000-0000-00000E000000}">
      <formula1>Инкотермс</formula1>
    </dataValidation>
    <dataValidation type="textLength" operator="equal" allowBlank="1" showInputMessage="1" showErrorMessage="1" error="БИН должен содержать 12 символов" sqref="BM982038:BM983050 BM64534:BM65546 BM130070:BM131082 BM195606:BM196618 BM261142:BM262154 BM326678:BM327690 BM392214:BM393226 BM457750:BM458762 BM523286:BM524298 BM588822:BM589834 BM654358:BM655370 BM719894:BM720906 BM785430:BM786442 BM850966:BM851978 BM916502:BM917514" xr:uid="{7A36F5B5-97CC-40F6-9AE3-E566F9474AF9}">
      <formula1>12</formula1>
    </dataValidation>
    <dataValidation type="list" allowBlank="1" showInputMessage="1" sqref="BP64530:BP65548 BP130066:BP131084 BP195602:BP196620 BP261138:BP262156 BP326674:BP327692 BP392210:BP393228 BP457746:BP458764 BP523282:BP524300 BP588818:BP589836 BP654354:BP655372 BP719890:BP720908 BP785426:BP786444 BP850962:BP851980 BP916498:BP917516 BP982034:BP983052 BP11:BP12" xr:uid="{A6ED645C-0EA7-415E-9C94-1D7C61B9A7E9}">
      <formula1>атр</formula1>
    </dataValidation>
  </dataValidations>
  <pageMargins left="0.25" right="0.25" top="0.75" bottom="0.75" header="0.3" footer="0.3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ПДЗ 2023-2030</vt:lpstr>
      <vt:lpstr>'ПДЗ 2023-2030'!Область_печати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2025-06-05T05:35:46Z</dcterms:modified>
</cp:coreProperties>
</file>